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3555" windowWidth="20325" windowHeight="4725" firstSheet="1" activeTab="1"/>
  </bookViews>
  <sheets>
    <sheet name="Hoja1" sheetId="7" state="hidden" r:id="rId1"/>
    <sheet name="EAI" sheetId="1" r:id="rId2"/>
    <sheet name="CRI" sheetId="4" r:id="rId3"/>
    <sheet name="CFF" sheetId="3" r:id="rId4"/>
  </sheets>
  <definedNames>
    <definedName name="_xlnm._FilterDatabase" localSheetId="3" hidden="1">CFF!$A$2:$J$19</definedName>
    <definedName name="_xlnm._FilterDatabase" localSheetId="2" hidden="1">CRI!$A$2:$J$3</definedName>
    <definedName name="_xlnm._FilterDatabase" localSheetId="1" hidden="1">EAI!$A$2:$M$6</definedName>
  </definedNames>
  <calcPr calcId="145621"/>
</workbook>
</file>

<file path=xl/calcChain.xml><?xml version="1.0" encoding="utf-8"?>
<calcChain xmlns="http://schemas.openxmlformats.org/spreadsheetml/2006/main">
  <c r="J32" i="1" l="1"/>
  <c r="J33" i="1"/>
  <c r="F33" i="1"/>
  <c r="F32" i="1"/>
  <c r="H17" i="4"/>
  <c r="H18" i="4"/>
  <c r="H16" i="4"/>
  <c r="H8" i="4"/>
  <c r="H9" i="4"/>
  <c r="H10" i="4"/>
  <c r="H11" i="4"/>
  <c r="H12" i="4"/>
  <c r="H7" i="4"/>
  <c r="D17" i="4"/>
  <c r="D18" i="4"/>
  <c r="D3" i="4" s="1"/>
  <c r="D16" i="4"/>
  <c r="D8" i="4"/>
  <c r="D9" i="4"/>
  <c r="D10" i="4"/>
  <c r="D11" i="4"/>
  <c r="D12" i="4"/>
  <c r="D7" i="4"/>
  <c r="G3" i="4"/>
  <c r="F3" i="4"/>
  <c r="F47" i="1"/>
  <c r="F54" i="1"/>
  <c r="F51" i="1"/>
  <c r="G51" i="1"/>
  <c r="H51" i="1"/>
  <c r="I51" i="1"/>
  <c r="J51" i="1"/>
  <c r="E51" i="1"/>
  <c r="J47" i="1"/>
  <c r="J44" i="1" s="1"/>
  <c r="J41" i="1"/>
  <c r="J40" i="1" s="1"/>
  <c r="J30" i="1"/>
  <c r="J29" i="1"/>
  <c r="H40" i="1"/>
  <c r="I40" i="1"/>
  <c r="I3" i="1" s="1"/>
  <c r="F40" i="1"/>
  <c r="G40" i="1"/>
  <c r="F44" i="1"/>
  <c r="F3" i="1" s="1"/>
  <c r="G44" i="1"/>
  <c r="H44" i="1"/>
  <c r="I44" i="1"/>
  <c r="E44" i="1"/>
  <c r="E3" i="1" s="1"/>
  <c r="G3" i="1"/>
  <c r="H3" i="1"/>
  <c r="J24" i="1"/>
  <c r="J21" i="1"/>
  <c r="J3" i="1" s="1"/>
  <c r="J28" i="1"/>
  <c r="G22" i="3"/>
  <c r="H22" i="3" s="1"/>
  <c r="F22" i="3"/>
  <c r="E22" i="3"/>
  <c r="D22" i="3"/>
  <c r="E3" i="4"/>
  <c r="C3" i="3"/>
  <c r="C3" i="4"/>
  <c r="E3" i="3"/>
  <c r="D3" i="3"/>
  <c r="F3" i="3"/>
  <c r="H3" i="4"/>
  <c r="G3" i="3" l="1"/>
  <c r="H3" i="3" s="1"/>
</calcChain>
</file>

<file path=xl/sharedStrings.xml><?xml version="1.0" encoding="utf-8"?>
<sst xmlns="http://schemas.openxmlformats.org/spreadsheetml/2006/main" count="136" uniqueCount="87">
  <si>
    <t>CONCEPTO</t>
  </si>
  <si>
    <t>CRI</t>
  </si>
  <si>
    <t>CE</t>
  </si>
  <si>
    <t>CFF</t>
  </si>
  <si>
    <t>PRESUPUESTO DE INGRESOS</t>
  </si>
  <si>
    <t>ESTIMADO</t>
  </si>
  <si>
    <t>MODIFICADO</t>
  </si>
  <si>
    <t>DEVENGADO</t>
  </si>
  <si>
    <t>EXCEDENTES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</si>
  <si>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</si>
  <si>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</si>
  <si>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</si>
  <si>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</si>
  <si>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</si>
  <si>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</si>
  <si>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</si>
  <si>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</si>
  <si>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</si>
  <si>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</si>
  <si>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</si>
  <si>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</si>
  <si>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</si>
  <si>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</si>
  <si>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</si>
  <si>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</si>
  <si>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</si>
  <si>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00</t>
  </si>
  <si>
    <t>AMPLIACIONES Y REDUCCIONES</t>
  </si>
  <si>
    <t>Aprovechamientos no comprendidos en las fracciones de la Ley de Ingresos causadas en ejercicios fiscales anteriores pendientes de liquidación o pago</t>
  </si>
  <si>
    <t>@se6#16</t>
  </si>
  <si>
    <t>Bajo protesta de decir verdad declaramos que los Estados Financieros y sus notas, son razonablemente correctos y son responsabilidad del emisor.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</si>
  <si>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</si>
  <si>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</si>
  <si>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</si>
  <si>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</si>
  <si>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</si>
  <si>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</si>
  <si>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</si>
  <si>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las fracciones de la ley de ingresos causadas en ejercicios fiscales anteriores pendientes de liquidación o pago.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</si>
  <si>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</si>
  <si>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</si>
  <si>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</si>
  <si>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</si>
  <si>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Accesorios</t>
  </si>
  <si>
    <t>Contribuciones de mejoras por obras públicas</t>
  </si>
  <si>
    <t>Contribuciones de mejoras no comprendidas en las fracciones de la ley de ingresos causadas en ejercicios fiscales anteriores pendientes de liquidación o pago.</t>
  </si>
  <si>
    <t>Derechos por el uso, goce, aprovechamiento o explotación de bienes de dominio público</t>
  </si>
  <si>
    <t>Derechos a los hidrocarburos</t>
  </si>
  <si>
    <t>1.1.4.1</t>
  </si>
  <si>
    <t>Derechos por prestación de servicios</t>
  </si>
  <si>
    <t>Otros derechos</t>
  </si>
  <si>
    <t xml:space="preserve">Accesorios </t>
  </si>
  <si>
    <t>Derechos no comprendidos en las fracciones de la ley de ingresos causadas en ejercicios fiscales anteriores pendientes de liquidación o pago.</t>
  </si>
  <si>
    <t>1.1.4.2</t>
  </si>
  <si>
    <t>Productos de tipo corriente</t>
  </si>
  <si>
    <t>Productos de capital</t>
  </si>
  <si>
    <t>Productos no comprendidos en las fracciones de la ley de ingresos causadas en ejercicios fiscales anteriores pendientes de liquidación o pago.</t>
  </si>
  <si>
    <t>1.1.4.3</t>
  </si>
  <si>
    <t>Aprovechamientos de tipo corriente</t>
  </si>
  <si>
    <t>Aprovechamientos de capital</t>
  </si>
  <si>
    <t>Aprovechamientos no comprendidos en las fracciones de la ley de ingresos causadas en ejercicios fiscales anteriores pendientes de liquidación o pago.</t>
  </si>
  <si>
    <t>Ingresos por Venta de Bienes y Servicios</t>
  </si>
  <si>
    <t>Ingresos por venta de bienes y servicios de organismos descentralizados</t>
  </si>
  <si>
    <t>Ingresos de operación de entidades paraestatales empresariales</t>
  </si>
  <si>
    <t>Ingresos por venta de bienes y servicios producidos en establecimientos del gobierno central</t>
  </si>
  <si>
    <t>Participaciones</t>
  </si>
  <si>
    <t>Aportaciones</t>
  </si>
  <si>
    <t>1.1.9</t>
  </si>
  <si>
    <t>Convenios</t>
  </si>
  <si>
    <t>Transferencias internas y asignaciones al sector público</t>
  </si>
  <si>
    <t>Transferencias al resto del sector público</t>
  </si>
  <si>
    <t>1.1.7.1</t>
  </si>
  <si>
    <t>Subsidios y subvenciones</t>
  </si>
  <si>
    <t>Ayudas sociales</t>
  </si>
  <si>
    <t>Pensiones y juvilaciones</t>
  </si>
  <si>
    <t>Tranferencias a fideicomisos, mandatos y análogos</t>
  </si>
  <si>
    <t>Ingresos Derivados de Financiamiento</t>
  </si>
  <si>
    <t>01</t>
  </si>
  <si>
    <t>Endeudamiento Interno</t>
  </si>
  <si>
    <t>02</t>
  </si>
  <si>
    <t>Endeudamiento Externo</t>
  </si>
  <si>
    <t>7</t>
  </si>
  <si>
    <t>03</t>
  </si>
  <si>
    <t>Aplicación de Remanentes</t>
  </si>
  <si>
    <t>SISTEMA PARA EL DESARROLLO INTEGRAL DE LA FAMILIA EN EL MUNICIPIO DE LEON, GTO.
ESTADO ANALÍTICO DE INGRESOS 
DEL 1 DE ENERO AL 31 DE DICIEMBRE DE 2017</t>
  </si>
  <si>
    <t>SISTEMA PARA EL DESARROLLO INTEGRAL DE LA FAMILIA EN EL MUNICIPIO DE LEÓN, GTO.
ESTADO ANALÍTICO DE INGRESOS POR RUBRO
DEL 1 DE ENERO AL 31 DE DICIEMBRE DE 2017</t>
  </si>
  <si>
    <t>SISTEMA PARA EL DESARROLLO INTEGRAL DE LA FAMILIA EN EL MUNICIPIO DE LEÓN, GTO. 
ESTADO ANALÍTICO DE INGRESOS POR FUENTE DE FINANCIAMIENTO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</si>
</sst>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7" fillId="0" borderId="0" xfId="4" applyFont="1" applyFill="1" applyBorder="1" applyAlignment="1">
      <alignment vertical="top"/>
    </xf>
    <xf numFmtId="0" fontId="2" fillId="0" borderId="0" xfId="4" applyFont="1" applyFill="1" applyBorder="1" applyAlignment="1">
      <alignment horizontal="center" vertical="top"/>
    </xf>
    <xf numFmtId="0" fontId="2" fillId="0" borderId="0" xfId="4" applyFont="1" applyFill="1" applyBorder="1" applyAlignment="1">
      <alignment vertical="top"/>
    </xf>
    <xf numFmtId="4" fontId="2" fillId="0" borderId="0" xfId="4" applyNumberFormat="1" applyFont="1" applyFill="1" applyBorder="1" applyAlignment="1" applyProtection="1">
      <alignment vertical="top"/>
      <protection locked="0"/>
    </xf>
    <xf numFmtId="4" fontId="7" fillId="0" borderId="0" xfId="4" applyNumberFormat="1" applyFont="1" applyFill="1" applyBorder="1" applyAlignment="1" applyProtection="1">
      <alignment vertical="top"/>
      <protection locked="0"/>
    </xf>
    <xf numFmtId="0" fontId="2" fillId="0" borderId="0" xfId="4" applyFont="1" applyFill="1" applyBorder="1" applyAlignment="1" applyProtection="1">
      <alignment horizontal="center" vertical="top"/>
      <protection locked="0"/>
    </xf>
    <xf numFmtId="0" fontId="2" fillId="0" borderId="0" xfId="4" applyFont="1" applyFill="1" applyBorder="1" applyAlignment="1" applyProtection="1">
      <alignment horizontal="justify" vertical="top" wrapText="1"/>
      <protection locked="0"/>
    </xf>
    <xf numFmtId="0" fontId="2" fillId="0" borderId="0" xfId="4" applyFont="1" applyFill="1" applyBorder="1" applyAlignment="1" applyProtection="1">
      <alignment vertical="top"/>
      <protection locked="0"/>
    </xf>
    <xf numFmtId="4" fontId="7" fillId="0" borderId="1" xfId="4" applyNumberFormat="1" applyFont="1" applyFill="1" applyBorder="1" applyAlignment="1" applyProtection="1">
      <alignment vertical="top"/>
      <protection locked="0"/>
    </xf>
    <xf numFmtId="4" fontId="7" fillId="0" borderId="2" xfId="4" applyNumberFormat="1" applyFont="1" applyFill="1" applyBorder="1" applyAlignment="1" applyProtection="1">
      <alignment vertical="top"/>
      <protection locked="0"/>
    </xf>
    <xf numFmtId="0" fontId="2" fillId="0" borderId="0" xfId="4" applyFont="1" applyFill="1" applyBorder="1" applyAlignment="1" applyProtection="1">
      <alignment vertical="top"/>
    </xf>
    <xf numFmtId="0" fontId="4" fillId="0" borderId="0" xfId="5" applyFont="1" applyBorder="1" applyAlignment="1" applyProtection="1">
      <alignment horizontal="center" vertical="top"/>
    </xf>
    <xf numFmtId="0" fontId="4" fillId="0" borderId="0" xfId="5" applyFont="1" applyBorder="1" applyAlignment="1" applyProtection="1">
      <alignment horizontal="center" vertical="top"/>
      <protection hidden="1"/>
    </xf>
    <xf numFmtId="0" fontId="7" fillId="0" borderId="0" xfId="4" applyFont="1" applyFill="1" applyBorder="1" applyAlignment="1" applyProtection="1">
      <alignment vertical="top"/>
    </xf>
    <xf numFmtId="4" fontId="7" fillId="0" borderId="3" xfId="4" applyNumberFormat="1" applyFont="1" applyFill="1" applyBorder="1" applyAlignment="1" applyProtection="1">
      <alignment vertical="top"/>
      <protection locked="0"/>
    </xf>
    <xf numFmtId="4" fontId="2" fillId="0" borderId="3" xfId="4" applyNumberFormat="1" applyFont="1" applyFill="1" applyBorder="1" applyAlignment="1" applyProtection="1">
      <alignment vertical="top"/>
      <protection locked="0"/>
    </xf>
    <xf numFmtId="4" fontId="2" fillId="0" borderId="4" xfId="4" applyNumberFormat="1" applyFont="1" applyFill="1" applyBorder="1" applyAlignment="1" applyProtection="1">
      <alignment vertical="top"/>
      <protection locked="0"/>
    </xf>
    <xf numFmtId="4" fontId="2" fillId="0" borderId="5" xfId="4" applyNumberFormat="1" applyFont="1" applyFill="1" applyBorder="1" applyAlignment="1" applyProtection="1">
      <alignment vertical="top"/>
      <protection locked="0"/>
    </xf>
    <xf numFmtId="0" fontId="7" fillId="0" borderId="0" xfId="4" applyFont="1" applyFill="1" applyBorder="1" applyAlignment="1" applyProtection="1">
      <alignment vertical="top" wrapText="1"/>
    </xf>
    <xf numFmtId="0" fontId="2" fillId="0" borderId="0" xfId="4" applyFont="1" applyFill="1" applyBorder="1" applyAlignment="1" applyProtection="1">
      <alignment horizontal="center" vertical="top"/>
    </xf>
    <xf numFmtId="0" fontId="4" fillId="2" borderId="9" xfId="4" applyFont="1" applyFill="1" applyBorder="1" applyAlignment="1">
      <alignment horizontal="center" vertical="center"/>
    </xf>
    <xf numFmtId="0" fontId="4" fillId="2" borderId="9" xfId="4" applyFont="1" applyFill="1" applyBorder="1" applyAlignment="1">
      <alignment horizontal="center" vertical="center" wrapText="1"/>
    </xf>
    <xf numFmtId="0" fontId="4" fillId="2" borderId="10" xfId="4" applyFont="1" applyFill="1" applyBorder="1" applyAlignment="1">
      <alignment horizontal="center" vertical="center" wrapText="1"/>
    </xf>
    <xf numFmtId="0" fontId="4" fillId="2" borderId="10" xfId="4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3" fillId="0" borderId="0" xfId="0" applyFont="1"/>
    <xf numFmtId="0" fontId="8" fillId="0" borderId="0" xfId="5" applyFont="1" applyAlignment="1" applyProtection="1">
      <alignment vertical="top"/>
    </xf>
    <xf numFmtId="0" fontId="8" fillId="0" borderId="0" xfId="5" applyFont="1" applyAlignment="1">
      <alignment vertical="top" wrapText="1"/>
    </xf>
    <xf numFmtId="4" fontId="8" fillId="0" borderId="0" xfId="5" applyNumberFormat="1" applyFont="1" applyAlignment="1">
      <alignment vertical="top"/>
    </xf>
    <xf numFmtId="0" fontId="8" fillId="0" borderId="0" xfId="5" applyFont="1" applyAlignment="1">
      <alignment vertical="top"/>
    </xf>
    <xf numFmtId="0" fontId="8" fillId="0" borderId="0" xfId="5" applyFont="1" applyAlignment="1" applyProtection="1">
      <alignment vertical="top" wrapText="1"/>
      <protection locked="0"/>
    </xf>
    <xf numFmtId="0" fontId="8" fillId="0" borderId="0" xfId="5" applyFont="1" applyAlignment="1" applyProtection="1">
      <alignment horizontal="left" vertical="top" wrapText="1" indent="5"/>
      <protection locked="0"/>
    </xf>
    <xf numFmtId="0" fontId="8" fillId="0" borderId="0" xfId="5" applyFont="1" applyAlignment="1" applyProtection="1">
      <alignment vertical="top"/>
      <protection locked="0"/>
    </xf>
    <xf numFmtId="0" fontId="8" fillId="0" borderId="0" xfId="5" applyFont="1" applyBorder="1" applyAlignment="1" applyProtection="1">
      <alignment horizontal="left" vertical="top" wrapText="1" indent="2"/>
      <protection locked="0"/>
    </xf>
    <xf numFmtId="0" fontId="8" fillId="0" borderId="0" xfId="5" applyFont="1" applyBorder="1" applyAlignment="1" applyProtection="1">
      <alignment vertical="top" wrapText="1"/>
      <protection locked="0"/>
    </xf>
    <xf numFmtId="0" fontId="8" fillId="0" borderId="0" xfId="5" applyFont="1" applyBorder="1" applyAlignment="1" applyProtection="1">
      <alignment horizontal="left" vertical="top" wrapText="1"/>
      <protection locked="0"/>
    </xf>
    <xf numFmtId="0" fontId="8" fillId="0" borderId="0" xfId="5" applyFont="1" applyAlignment="1" applyProtection="1">
      <alignment horizontal="center" vertical="top"/>
      <protection locked="0"/>
    </xf>
    <xf numFmtId="0" fontId="4" fillId="0" borderId="6" xfId="5" applyFont="1" applyBorder="1" applyAlignment="1" applyProtection="1">
      <alignment horizontal="center" vertical="top"/>
    </xf>
    <xf numFmtId="0" fontId="2" fillId="0" borderId="6" xfId="4" applyFont="1" applyFill="1" applyBorder="1" applyAlignment="1" applyProtection="1">
      <alignment horizontal="center" vertical="top"/>
    </xf>
    <xf numFmtId="0" fontId="2" fillId="0" borderId="0" xfId="4" applyFont="1" applyFill="1" applyBorder="1" applyAlignment="1" applyProtection="1">
      <alignment horizontal="left" vertical="top" indent="1"/>
    </xf>
    <xf numFmtId="0" fontId="2" fillId="0" borderId="0" xfId="4" applyFont="1" applyFill="1" applyBorder="1" applyAlignment="1" applyProtection="1">
      <alignment horizontal="left" vertical="top" wrapText="1" indent="1"/>
    </xf>
    <xf numFmtId="0" fontId="2" fillId="0" borderId="7" xfId="4" quotePrefix="1" applyFont="1" applyFill="1" applyBorder="1" applyAlignment="1" applyProtection="1">
      <alignment horizontal="center" vertical="top"/>
    </xf>
    <xf numFmtId="0" fontId="2" fillId="0" borderId="4" xfId="4" applyFont="1" applyFill="1" applyBorder="1" applyAlignment="1" applyProtection="1">
      <alignment vertical="top"/>
    </xf>
    <xf numFmtId="0" fontId="7" fillId="0" borderId="1" xfId="4" applyFont="1" applyFill="1" applyBorder="1" applyAlignment="1" applyProtection="1">
      <alignment vertical="top" wrapText="1"/>
    </xf>
    <xf numFmtId="0" fontId="7" fillId="0" borderId="0" xfId="4" applyFont="1" applyFill="1" applyBorder="1" applyAlignment="1" applyProtection="1">
      <alignment horizontal="justify" vertical="top" wrapText="1"/>
    </xf>
    <xf numFmtId="0" fontId="2" fillId="0" borderId="0" xfId="4" applyFont="1" applyFill="1" applyBorder="1" applyAlignment="1" applyProtection="1">
      <alignment horizontal="justify" vertical="top" wrapText="1"/>
    </xf>
    <xf numFmtId="0" fontId="4" fillId="0" borderId="8" xfId="5" applyFont="1" applyBorder="1" applyAlignment="1" applyProtection="1">
      <alignment horizontal="center" vertical="top"/>
      <protection hidden="1"/>
    </xf>
    <xf numFmtId="0" fontId="4" fillId="0" borderId="6" xfId="5" applyFont="1" applyBorder="1" applyAlignment="1" applyProtection="1">
      <alignment horizontal="center" vertical="top"/>
      <protection hidden="1"/>
    </xf>
    <xf numFmtId="0" fontId="4" fillId="2" borderId="11" xfId="4" applyFont="1" applyFill="1" applyBorder="1" applyAlignment="1" applyProtection="1">
      <alignment horizontal="center" vertical="center" wrapText="1"/>
      <protection locked="0"/>
    </xf>
    <xf numFmtId="0" fontId="4" fillId="2" borderId="12" xfId="4" applyFont="1" applyFill="1" applyBorder="1" applyAlignment="1" applyProtection="1">
      <alignment horizontal="center" vertical="center" wrapText="1"/>
      <protection locked="0"/>
    </xf>
    <xf numFmtId="0" fontId="4" fillId="2" borderId="13" xfId="4" applyFont="1" applyFill="1" applyBorder="1" applyAlignment="1" applyProtection="1">
      <alignment horizontal="center" vertical="center" wrapText="1"/>
      <protection locked="0"/>
    </xf>
  </cellXfs>
  <cellStyles count="10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3" xfId="6"/>
    <cellStyle name="Normal 4" xfId="7"/>
    <cellStyle name="Normal 4 2" xfId="8"/>
    <cellStyle name="Porcentu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5"/>
      <c r="B1" s="25"/>
    </row>
    <row r="2020" spans="1:1" x14ac:dyDescent="0.2">
      <c r="A2020" s="26" t="s">
        <v>29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zoomScale="130" zoomScaleNormal="130" workbookViewId="0">
      <pane ySplit="2" topLeftCell="A3" activePane="bottomLeft" state="frozen"/>
      <selection activeCell="H25" sqref="H25"/>
      <selection pane="bottomLeft" activeCell="A3" sqref="A3"/>
    </sheetView>
  </sheetViews>
  <sheetFormatPr baseColWidth="10" defaultRowHeight="11.25" x14ac:dyDescent="0.2"/>
  <cols>
    <col min="1" max="3" width="8.83203125" style="8" customWidth="1"/>
    <col min="4" max="4" width="50.83203125" style="8" customWidth="1"/>
    <col min="5" max="11" width="17.83203125" style="4" customWidth="1"/>
    <col min="12" max="16384" width="12" style="8"/>
  </cols>
  <sheetData>
    <row r="1" spans="1:11" s="1" customFormat="1" ht="35.1" customHeight="1" x14ac:dyDescent="0.2">
      <c r="A1" s="49" t="s">
        <v>84</v>
      </c>
      <c r="B1" s="50"/>
      <c r="C1" s="50"/>
      <c r="D1" s="50"/>
      <c r="E1" s="50"/>
      <c r="F1" s="50"/>
      <c r="G1" s="50"/>
      <c r="H1" s="50"/>
      <c r="I1" s="50"/>
      <c r="J1" s="50"/>
      <c r="K1" s="51"/>
    </row>
    <row r="2" spans="1:11" s="2" customFormat="1" ht="24.95" customHeight="1" x14ac:dyDescent="0.2">
      <c r="A2" s="21" t="s">
        <v>3</v>
      </c>
      <c r="B2" s="21" t="s">
        <v>2</v>
      </c>
      <c r="C2" s="21" t="s">
        <v>1</v>
      </c>
      <c r="D2" s="21" t="s">
        <v>0</v>
      </c>
      <c r="E2" s="22" t="s">
        <v>5</v>
      </c>
      <c r="F2" s="22" t="s">
        <v>27</v>
      </c>
      <c r="G2" s="22" t="s">
        <v>6</v>
      </c>
      <c r="H2" s="22" t="s">
        <v>7</v>
      </c>
      <c r="I2" s="22" t="s">
        <v>9</v>
      </c>
      <c r="J2" s="22" t="s">
        <v>10</v>
      </c>
      <c r="K2" s="23" t="s">
        <v>8</v>
      </c>
    </row>
    <row r="3" spans="1:11" s="3" customFormat="1" x14ac:dyDescent="0.2">
      <c r="A3" s="13">
        <v>90001</v>
      </c>
      <c r="B3" s="12"/>
      <c r="C3" s="12"/>
      <c r="D3" s="19" t="s">
        <v>4</v>
      </c>
      <c r="E3" s="5">
        <f>E21+E28+E32+E44</f>
        <v>93328659</v>
      </c>
      <c r="F3" s="5">
        <f>F21+F28+F32+F44+F51+F40</f>
        <v>28224508.359999999</v>
      </c>
      <c r="G3" s="5">
        <f>G21+G28+G32+G44+G40+G51</f>
        <v>121553167.36</v>
      </c>
      <c r="H3" s="5">
        <f>H21+H28+H32+H44+H40+H51</f>
        <v>121553167.36</v>
      </c>
      <c r="I3" s="5">
        <f t="shared" ref="I3" si="0">I21+I28+I32+I44+I40+I51</f>
        <v>121553167.36</v>
      </c>
      <c r="J3" s="5">
        <f t="shared" ref="J3" si="1">J21+J28+J32+J44+J40+J51</f>
        <v>28224508.359999999</v>
      </c>
      <c r="K3" s="5">
        <v>0</v>
      </c>
    </row>
    <row r="4" spans="1:11" x14ac:dyDescent="0.2">
      <c r="A4" s="6"/>
      <c r="B4" s="6"/>
      <c r="C4" s="6">
        <v>12</v>
      </c>
      <c r="D4" s="7" t="s">
        <v>31</v>
      </c>
      <c r="E4" s="4">
        <v>0</v>
      </c>
      <c r="G4" s="4">
        <v>0</v>
      </c>
      <c r="H4" s="4">
        <v>0</v>
      </c>
      <c r="I4" s="4">
        <v>0</v>
      </c>
      <c r="J4" s="4">
        <v>0</v>
      </c>
    </row>
    <row r="5" spans="1:11" x14ac:dyDescent="0.2">
      <c r="C5" s="8">
        <v>13</v>
      </c>
      <c r="D5" s="8" t="s">
        <v>32</v>
      </c>
      <c r="E5" s="4">
        <v>0</v>
      </c>
      <c r="G5" s="4">
        <v>0</v>
      </c>
      <c r="H5" s="4">
        <v>0</v>
      </c>
      <c r="I5" s="4">
        <v>0</v>
      </c>
      <c r="J5" s="4">
        <v>0</v>
      </c>
    </row>
    <row r="6" spans="1:11" x14ac:dyDescent="0.2">
      <c r="C6" s="8">
        <v>14</v>
      </c>
      <c r="D6" s="8" t="s">
        <v>33</v>
      </c>
      <c r="E6" s="4">
        <v>0</v>
      </c>
      <c r="G6" s="4">
        <v>0</v>
      </c>
      <c r="H6" s="4">
        <v>0</v>
      </c>
      <c r="I6" s="4">
        <v>0</v>
      </c>
      <c r="J6" s="4">
        <v>0</v>
      </c>
    </row>
    <row r="7" spans="1:11" x14ac:dyDescent="0.2">
      <c r="C7" s="8">
        <v>15</v>
      </c>
      <c r="D7" s="8" t="s">
        <v>34</v>
      </c>
      <c r="E7" s="4">
        <v>0</v>
      </c>
      <c r="G7" s="4">
        <v>0</v>
      </c>
      <c r="H7" s="4">
        <v>0</v>
      </c>
      <c r="I7" s="4">
        <v>0</v>
      </c>
      <c r="J7" s="4">
        <v>0</v>
      </c>
    </row>
    <row r="8" spans="1:11" x14ac:dyDescent="0.2">
      <c r="C8" s="8">
        <v>16</v>
      </c>
      <c r="D8" s="8" t="s">
        <v>35</v>
      </c>
      <c r="E8" s="4">
        <v>0</v>
      </c>
      <c r="G8" s="4">
        <v>0</v>
      </c>
      <c r="H8" s="4">
        <v>0</v>
      </c>
      <c r="I8" s="4">
        <v>0</v>
      </c>
      <c r="J8" s="4">
        <v>0</v>
      </c>
    </row>
    <row r="9" spans="1:11" x14ac:dyDescent="0.2">
      <c r="C9" s="8">
        <v>17</v>
      </c>
      <c r="D9" s="8" t="s">
        <v>36</v>
      </c>
      <c r="E9" s="4">
        <v>0</v>
      </c>
      <c r="G9" s="4">
        <v>0</v>
      </c>
      <c r="H9" s="4">
        <v>0</v>
      </c>
      <c r="I9" s="4">
        <v>0</v>
      </c>
      <c r="J9" s="4">
        <v>0</v>
      </c>
    </row>
    <row r="10" spans="1:11" x14ac:dyDescent="0.2">
      <c r="C10" s="8">
        <v>18</v>
      </c>
      <c r="D10" s="8" t="s">
        <v>37</v>
      </c>
      <c r="E10" s="4">
        <v>0</v>
      </c>
      <c r="G10" s="4">
        <v>0</v>
      </c>
      <c r="H10" s="4">
        <v>0</v>
      </c>
      <c r="I10" s="4">
        <v>0</v>
      </c>
      <c r="J10" s="4">
        <v>0</v>
      </c>
    </row>
    <row r="11" spans="1:11" x14ac:dyDescent="0.2">
      <c r="C11" s="8">
        <v>19</v>
      </c>
      <c r="D11" s="8" t="s">
        <v>38</v>
      </c>
      <c r="E11" s="4">
        <v>0</v>
      </c>
      <c r="G11" s="4">
        <v>0</v>
      </c>
      <c r="H11" s="4">
        <v>0</v>
      </c>
      <c r="I11" s="4">
        <v>0</v>
      </c>
      <c r="J11" s="4">
        <v>0</v>
      </c>
    </row>
    <row r="12" spans="1:11" x14ac:dyDescent="0.2">
      <c r="C12" s="8">
        <v>20</v>
      </c>
      <c r="D12" s="8" t="s">
        <v>12</v>
      </c>
      <c r="E12" s="4">
        <v>0</v>
      </c>
      <c r="G12" s="4">
        <v>0</v>
      </c>
      <c r="H12" s="4">
        <v>0</v>
      </c>
      <c r="I12" s="4">
        <v>0</v>
      </c>
      <c r="J12" s="4">
        <v>0</v>
      </c>
    </row>
    <row r="13" spans="1:11" x14ac:dyDescent="0.2">
      <c r="C13" s="8">
        <v>21</v>
      </c>
      <c r="D13" s="8" t="s">
        <v>39</v>
      </c>
      <c r="E13" s="4">
        <v>0</v>
      </c>
      <c r="G13" s="4">
        <v>0</v>
      </c>
      <c r="H13" s="4">
        <v>0</v>
      </c>
      <c r="I13" s="4">
        <v>0</v>
      </c>
      <c r="J13" s="4">
        <v>0</v>
      </c>
    </row>
    <row r="14" spans="1:11" x14ac:dyDescent="0.2">
      <c r="C14" s="8">
        <v>22</v>
      </c>
      <c r="D14" s="8" t="s">
        <v>40</v>
      </c>
      <c r="E14" s="4">
        <v>0</v>
      </c>
      <c r="G14" s="4">
        <v>0</v>
      </c>
      <c r="H14" s="4">
        <v>0</v>
      </c>
      <c r="I14" s="4">
        <v>0</v>
      </c>
      <c r="J14" s="4">
        <v>0</v>
      </c>
    </row>
    <row r="15" spans="1:11" x14ac:dyDescent="0.2">
      <c r="C15" s="8">
        <v>23</v>
      </c>
      <c r="D15" s="8" t="s">
        <v>41</v>
      </c>
      <c r="E15" s="4">
        <v>0</v>
      </c>
      <c r="G15" s="4">
        <v>0</v>
      </c>
      <c r="H15" s="4">
        <v>0</v>
      </c>
      <c r="I15" s="4">
        <v>0</v>
      </c>
      <c r="J15" s="4">
        <v>0</v>
      </c>
    </row>
    <row r="16" spans="1:11" x14ac:dyDescent="0.2">
      <c r="C16" s="8">
        <v>24</v>
      </c>
      <c r="D16" s="8" t="s">
        <v>42</v>
      </c>
      <c r="E16" s="4">
        <v>0</v>
      </c>
      <c r="G16" s="4">
        <v>0</v>
      </c>
      <c r="H16" s="4">
        <v>0</v>
      </c>
      <c r="I16" s="4">
        <v>0</v>
      </c>
      <c r="J16" s="4">
        <v>0</v>
      </c>
    </row>
    <row r="17" spans="1:10" x14ac:dyDescent="0.2">
      <c r="C17" s="8">
        <v>25</v>
      </c>
      <c r="D17" s="8" t="s">
        <v>43</v>
      </c>
      <c r="E17" s="4">
        <v>0</v>
      </c>
      <c r="G17" s="4">
        <v>0</v>
      </c>
      <c r="H17" s="4">
        <v>0</v>
      </c>
      <c r="I17" s="4">
        <v>0</v>
      </c>
      <c r="J17" s="4">
        <v>0</v>
      </c>
    </row>
    <row r="18" spans="1:10" x14ac:dyDescent="0.2">
      <c r="C18" s="8">
        <v>30</v>
      </c>
      <c r="D18" s="8" t="s">
        <v>13</v>
      </c>
      <c r="E18" s="4">
        <v>0</v>
      </c>
      <c r="G18" s="4">
        <v>0</v>
      </c>
      <c r="H18" s="4">
        <v>0</v>
      </c>
      <c r="I18" s="4">
        <v>0</v>
      </c>
      <c r="J18" s="4">
        <v>0</v>
      </c>
    </row>
    <row r="19" spans="1:10" x14ac:dyDescent="0.2">
      <c r="C19" s="8">
        <v>31</v>
      </c>
      <c r="D19" s="8" t="s">
        <v>44</v>
      </c>
      <c r="E19" s="4">
        <v>0</v>
      </c>
      <c r="G19" s="4">
        <v>0</v>
      </c>
      <c r="H19" s="4">
        <v>0</v>
      </c>
      <c r="I19" s="4">
        <v>0</v>
      </c>
      <c r="J19" s="4">
        <v>0</v>
      </c>
    </row>
    <row r="20" spans="1:10" x14ac:dyDescent="0.2">
      <c r="C20" s="8">
        <v>39</v>
      </c>
      <c r="D20" s="8" t="s">
        <v>45</v>
      </c>
      <c r="E20" s="4">
        <v>0</v>
      </c>
      <c r="G20" s="4">
        <v>0</v>
      </c>
      <c r="H20" s="4">
        <v>0</v>
      </c>
      <c r="I20" s="4">
        <v>0</v>
      </c>
      <c r="J20" s="4">
        <v>0</v>
      </c>
    </row>
    <row r="21" spans="1:10" x14ac:dyDescent="0.2">
      <c r="C21" s="8">
        <v>40</v>
      </c>
      <c r="D21" s="8" t="s">
        <v>14</v>
      </c>
      <c r="E21" s="4">
        <v>5221292</v>
      </c>
      <c r="F21" s="4">
        <v>-141135.5</v>
      </c>
      <c r="G21" s="4">
        <v>5080156.5</v>
      </c>
      <c r="H21" s="4">
        <v>5080156.5</v>
      </c>
      <c r="I21" s="4">
        <v>5080156.5</v>
      </c>
      <c r="J21" s="4">
        <f t="shared" ref="J21" si="2">J24</f>
        <v>-141135.5</v>
      </c>
    </row>
    <row r="22" spans="1:10" x14ac:dyDescent="0.2">
      <c r="C22" s="8">
        <v>41</v>
      </c>
      <c r="D22" s="8" t="s">
        <v>46</v>
      </c>
      <c r="E22" s="4">
        <v>0</v>
      </c>
      <c r="G22" s="4">
        <v>0</v>
      </c>
      <c r="H22" s="4">
        <v>0</v>
      </c>
      <c r="I22" s="4">
        <v>0</v>
      </c>
      <c r="J22" s="4">
        <v>0</v>
      </c>
    </row>
    <row r="23" spans="1:10" x14ac:dyDescent="0.2">
      <c r="C23" s="8">
        <v>42</v>
      </c>
      <c r="D23" s="8" t="s">
        <v>47</v>
      </c>
      <c r="E23" s="4">
        <v>0</v>
      </c>
      <c r="G23" s="4">
        <v>0</v>
      </c>
      <c r="H23" s="4">
        <v>0</v>
      </c>
      <c r="I23" s="4">
        <v>0</v>
      </c>
      <c r="J23" s="4">
        <v>0</v>
      </c>
    </row>
    <row r="24" spans="1:10" x14ac:dyDescent="0.2">
      <c r="A24" s="8">
        <v>4</v>
      </c>
      <c r="B24" s="8" t="s">
        <v>48</v>
      </c>
      <c r="C24" s="8">
        <v>43</v>
      </c>
      <c r="D24" s="8" t="s">
        <v>49</v>
      </c>
      <c r="E24" s="4">
        <v>5221292</v>
      </c>
      <c r="F24" s="4">
        <v>-141135.5</v>
      </c>
      <c r="G24" s="4">
        <v>5080156.5</v>
      </c>
      <c r="H24" s="4">
        <v>5080156.5</v>
      </c>
      <c r="I24" s="4">
        <v>5080156.5</v>
      </c>
      <c r="J24" s="4">
        <f>I24-E24</f>
        <v>-141135.5</v>
      </c>
    </row>
    <row r="25" spans="1:10" x14ac:dyDescent="0.2">
      <c r="C25" s="8">
        <v>44</v>
      </c>
      <c r="D25" s="8" t="s">
        <v>50</v>
      </c>
      <c r="E25" s="4">
        <v>0</v>
      </c>
      <c r="G25" s="4">
        <v>0</v>
      </c>
      <c r="H25" s="4">
        <v>0</v>
      </c>
      <c r="I25" s="4">
        <v>0</v>
      </c>
      <c r="J25" s="4">
        <v>0</v>
      </c>
    </row>
    <row r="26" spans="1:10" x14ac:dyDescent="0.2">
      <c r="C26" s="8">
        <v>45</v>
      </c>
      <c r="D26" s="8" t="s">
        <v>51</v>
      </c>
      <c r="E26" s="4">
        <v>0</v>
      </c>
      <c r="G26" s="4">
        <v>0</v>
      </c>
      <c r="H26" s="4">
        <v>0</v>
      </c>
      <c r="I26" s="4">
        <v>0</v>
      </c>
      <c r="J26" s="4">
        <v>0</v>
      </c>
    </row>
    <row r="27" spans="1:10" x14ac:dyDescent="0.2">
      <c r="C27" s="8">
        <v>49</v>
      </c>
      <c r="D27" s="8" t="s">
        <v>52</v>
      </c>
      <c r="E27" s="4">
        <v>0</v>
      </c>
      <c r="G27" s="4">
        <v>0</v>
      </c>
      <c r="H27" s="4">
        <v>0</v>
      </c>
      <c r="I27" s="4">
        <v>0</v>
      </c>
      <c r="J27" s="4">
        <v>0</v>
      </c>
    </row>
    <row r="28" spans="1:10" x14ac:dyDescent="0.2">
      <c r="C28" s="8">
        <v>50</v>
      </c>
      <c r="D28" s="8" t="s">
        <v>15</v>
      </c>
      <c r="E28" s="4">
        <v>5370599</v>
      </c>
      <c r="F28" s="4">
        <v>-911252.56000000052</v>
      </c>
      <c r="G28" s="4">
        <v>4459346.4399999995</v>
      </c>
      <c r="H28" s="4">
        <v>4459346.4399999995</v>
      </c>
      <c r="I28" s="4">
        <v>4459346.4399999995</v>
      </c>
      <c r="J28" s="4">
        <f>J29+J30</f>
        <v>-911252.56</v>
      </c>
    </row>
    <row r="29" spans="1:10" x14ac:dyDescent="0.2">
      <c r="A29" s="8">
        <v>4</v>
      </c>
      <c r="B29" s="8" t="s">
        <v>53</v>
      </c>
      <c r="C29" s="8">
        <v>51</v>
      </c>
      <c r="D29" s="8" t="s">
        <v>54</v>
      </c>
      <c r="E29" s="4">
        <v>4575624</v>
      </c>
      <c r="F29" s="4">
        <v>-1416629.5</v>
      </c>
      <c r="G29" s="4">
        <v>3158994.5</v>
      </c>
      <c r="H29" s="4">
        <v>3158994.5</v>
      </c>
      <c r="I29" s="4">
        <v>3158994.5</v>
      </c>
      <c r="J29" s="4">
        <f>I29-E29</f>
        <v>-1416629.5</v>
      </c>
    </row>
    <row r="30" spans="1:10" x14ac:dyDescent="0.2">
      <c r="A30" s="8">
        <v>4</v>
      </c>
      <c r="B30" s="8" t="s">
        <v>53</v>
      </c>
      <c r="C30" s="8">
        <v>52</v>
      </c>
      <c r="D30" s="8" t="s">
        <v>55</v>
      </c>
      <c r="E30" s="4">
        <v>794975</v>
      </c>
      <c r="F30" s="4">
        <v>505376.93999999994</v>
      </c>
      <c r="G30" s="4">
        <v>1300351.94</v>
      </c>
      <c r="H30" s="4">
        <v>1300351.94</v>
      </c>
      <c r="I30" s="4">
        <v>1300351.94</v>
      </c>
      <c r="J30" s="4">
        <f>I30-E30</f>
        <v>505376.93999999994</v>
      </c>
    </row>
    <row r="31" spans="1:10" x14ac:dyDescent="0.2">
      <c r="C31" s="8">
        <v>59</v>
      </c>
      <c r="D31" s="8" t="s">
        <v>56</v>
      </c>
      <c r="E31" s="4">
        <v>0</v>
      </c>
      <c r="G31" s="4">
        <v>0</v>
      </c>
      <c r="H31" s="4">
        <v>0</v>
      </c>
      <c r="I31" s="4">
        <v>0</v>
      </c>
      <c r="J31" s="4">
        <v>0</v>
      </c>
    </row>
    <row r="32" spans="1:10" x14ac:dyDescent="0.2">
      <c r="C32" s="8">
        <v>60</v>
      </c>
      <c r="D32" s="8" t="s">
        <v>18</v>
      </c>
      <c r="E32" s="4">
        <v>4398823.5</v>
      </c>
      <c r="F32" s="4">
        <f t="shared" ref="F32:F33" si="3">G32-E32</f>
        <v>-245003.18999999994</v>
      </c>
      <c r="G32" s="4">
        <v>4153820.31</v>
      </c>
      <c r="H32" s="4">
        <v>4153820.31</v>
      </c>
      <c r="I32" s="4">
        <v>4153820.31</v>
      </c>
      <c r="J32" s="4">
        <f>I32-E32</f>
        <v>-245003.18999999994</v>
      </c>
    </row>
    <row r="33" spans="1:10" x14ac:dyDescent="0.2">
      <c r="A33" s="8">
        <v>4</v>
      </c>
      <c r="B33" s="8" t="s">
        <v>57</v>
      </c>
      <c r="C33" s="8">
        <v>61</v>
      </c>
      <c r="D33" s="8" t="s">
        <v>58</v>
      </c>
      <c r="E33" s="4">
        <v>4398823.5</v>
      </c>
      <c r="F33" s="4">
        <f t="shared" si="3"/>
        <v>-245003.18999999994</v>
      </c>
      <c r="G33" s="4">
        <v>4153820.31</v>
      </c>
      <c r="H33" s="4">
        <v>4153820.31</v>
      </c>
      <c r="I33" s="4">
        <v>4153820.31</v>
      </c>
      <c r="J33" s="4">
        <f>I33-E33</f>
        <v>-245003.18999999994</v>
      </c>
    </row>
    <row r="34" spans="1:10" x14ac:dyDescent="0.2">
      <c r="C34" s="8">
        <v>62</v>
      </c>
      <c r="D34" s="8" t="s">
        <v>59</v>
      </c>
      <c r="E34" s="4">
        <v>0</v>
      </c>
      <c r="G34" s="4">
        <v>0</v>
      </c>
      <c r="H34" s="4">
        <v>0</v>
      </c>
      <c r="I34" s="4">
        <v>0</v>
      </c>
      <c r="J34" s="4">
        <v>0</v>
      </c>
    </row>
    <row r="35" spans="1:10" x14ac:dyDescent="0.2">
      <c r="C35" s="8">
        <v>69</v>
      </c>
      <c r="D35" s="8" t="s">
        <v>60</v>
      </c>
      <c r="E35" s="4">
        <v>0</v>
      </c>
      <c r="G35" s="4">
        <v>0</v>
      </c>
      <c r="H35" s="4">
        <v>0</v>
      </c>
      <c r="I35" s="4">
        <v>0</v>
      </c>
      <c r="J35" s="4">
        <v>0</v>
      </c>
    </row>
    <row r="36" spans="1:10" x14ac:dyDescent="0.2">
      <c r="C36" s="8">
        <v>70</v>
      </c>
      <c r="D36" s="8" t="s">
        <v>61</v>
      </c>
      <c r="E36" s="4">
        <v>0</v>
      </c>
      <c r="G36" s="4">
        <v>0</v>
      </c>
      <c r="H36" s="4">
        <v>0</v>
      </c>
      <c r="I36" s="4">
        <v>0</v>
      </c>
      <c r="J36" s="4">
        <v>0</v>
      </c>
    </row>
    <row r="37" spans="1:10" x14ac:dyDescent="0.2">
      <c r="C37" s="8">
        <v>71</v>
      </c>
      <c r="D37" s="8" t="s">
        <v>62</v>
      </c>
      <c r="E37" s="4">
        <v>0</v>
      </c>
      <c r="G37" s="4">
        <v>0</v>
      </c>
      <c r="H37" s="4">
        <v>0</v>
      </c>
      <c r="I37" s="4">
        <v>0</v>
      </c>
      <c r="J37" s="4">
        <v>0</v>
      </c>
    </row>
    <row r="38" spans="1:10" x14ac:dyDescent="0.2">
      <c r="C38" s="8">
        <v>72</v>
      </c>
      <c r="D38" s="8" t="s">
        <v>63</v>
      </c>
      <c r="E38" s="4">
        <v>0</v>
      </c>
      <c r="G38" s="4">
        <v>0</v>
      </c>
      <c r="H38" s="4">
        <v>0</v>
      </c>
      <c r="I38" s="4">
        <v>0</v>
      </c>
      <c r="J38" s="4">
        <v>0</v>
      </c>
    </row>
    <row r="39" spans="1:10" x14ac:dyDescent="0.2">
      <c r="C39" s="8">
        <v>73</v>
      </c>
      <c r="D39" s="8" t="s">
        <v>64</v>
      </c>
      <c r="E39" s="4">
        <v>0</v>
      </c>
      <c r="G39" s="4">
        <v>0</v>
      </c>
      <c r="H39" s="4">
        <v>0</v>
      </c>
      <c r="I39" s="4">
        <v>0</v>
      </c>
      <c r="J39" s="4">
        <v>0</v>
      </c>
    </row>
    <row r="40" spans="1:10" x14ac:dyDescent="0.2">
      <c r="C40" s="8">
        <v>80</v>
      </c>
      <c r="D40" s="8" t="s">
        <v>20</v>
      </c>
      <c r="E40" s="4">
        <v>0</v>
      </c>
      <c r="F40" s="4">
        <f>F41</f>
        <v>8163810.7199999997</v>
      </c>
      <c r="G40" s="4">
        <f>G41</f>
        <v>8163810.7199999997</v>
      </c>
      <c r="H40" s="4">
        <f t="shared" ref="H40:J40" si="4">H41</f>
        <v>8163810.7199999997</v>
      </c>
      <c r="I40" s="4">
        <f t="shared" si="4"/>
        <v>8163810.7199999997</v>
      </c>
      <c r="J40" s="4">
        <f t="shared" si="4"/>
        <v>8163810.7199999997</v>
      </c>
    </row>
    <row r="41" spans="1:10" x14ac:dyDescent="0.2">
      <c r="C41" s="8">
        <v>81</v>
      </c>
      <c r="D41" s="8" t="s">
        <v>65</v>
      </c>
      <c r="E41" s="4">
        <v>0</v>
      </c>
      <c r="F41" s="4">
        <v>8163810.7199999997</v>
      </c>
      <c r="G41" s="4">
        <v>8163810.7199999997</v>
      </c>
      <c r="H41" s="4">
        <v>8163810.7199999997</v>
      </c>
      <c r="I41" s="4">
        <v>8163810.7199999997</v>
      </c>
      <c r="J41" s="4">
        <f>I41-E41</f>
        <v>8163810.7199999997</v>
      </c>
    </row>
    <row r="42" spans="1:10" x14ac:dyDescent="0.2">
      <c r="C42" s="8">
        <v>82</v>
      </c>
      <c r="D42" s="8" t="s">
        <v>66</v>
      </c>
      <c r="E42" s="4">
        <v>0</v>
      </c>
      <c r="G42" s="4">
        <v>0</v>
      </c>
      <c r="H42" s="4">
        <v>0</v>
      </c>
      <c r="I42" s="4">
        <v>0</v>
      </c>
      <c r="J42" s="4">
        <v>0</v>
      </c>
    </row>
    <row r="43" spans="1:10" x14ac:dyDescent="0.2">
      <c r="A43" s="8">
        <v>7</v>
      </c>
      <c r="B43" s="8" t="s">
        <v>67</v>
      </c>
      <c r="C43" s="8">
        <v>83</v>
      </c>
      <c r="D43" s="8" t="s">
        <v>68</v>
      </c>
      <c r="G43" s="4">
        <v>0</v>
      </c>
      <c r="H43" s="4">
        <v>0</v>
      </c>
      <c r="I43" s="4">
        <v>0</v>
      </c>
      <c r="J43" s="4">
        <v>0</v>
      </c>
    </row>
    <row r="44" spans="1:10" x14ac:dyDescent="0.2">
      <c r="C44" s="8">
        <v>90</v>
      </c>
      <c r="D44" s="8" t="s">
        <v>22</v>
      </c>
      <c r="E44" s="4">
        <f>E47</f>
        <v>78337944.5</v>
      </c>
      <c r="F44" s="4">
        <f t="shared" ref="F44:J44" si="5">F47</f>
        <v>20000000</v>
      </c>
      <c r="G44" s="4">
        <f t="shared" si="5"/>
        <v>98337944.5</v>
      </c>
      <c r="H44" s="4">
        <f t="shared" si="5"/>
        <v>98337944.5</v>
      </c>
      <c r="I44" s="4">
        <f t="shared" si="5"/>
        <v>98337944.5</v>
      </c>
      <c r="J44" s="4">
        <f t="shared" si="5"/>
        <v>20000000</v>
      </c>
    </row>
    <row r="45" spans="1:10" x14ac:dyDescent="0.2">
      <c r="C45" s="8">
        <v>91</v>
      </c>
      <c r="D45" s="8" t="s">
        <v>69</v>
      </c>
      <c r="E45" s="4">
        <v>0</v>
      </c>
      <c r="G45" s="4">
        <v>0</v>
      </c>
      <c r="H45" s="4">
        <v>0</v>
      </c>
      <c r="I45" s="4">
        <v>0</v>
      </c>
      <c r="J45" s="4">
        <v>0</v>
      </c>
    </row>
    <row r="46" spans="1:10" x14ac:dyDescent="0.2">
      <c r="C46" s="8">
        <v>92</v>
      </c>
      <c r="D46" s="8" t="s">
        <v>70</v>
      </c>
      <c r="E46" s="4">
        <v>0</v>
      </c>
      <c r="G46" s="4">
        <v>0</v>
      </c>
      <c r="H46" s="4">
        <v>0</v>
      </c>
      <c r="I46" s="4">
        <v>0</v>
      </c>
      <c r="J46" s="4">
        <v>0</v>
      </c>
    </row>
    <row r="47" spans="1:10" x14ac:dyDescent="0.2">
      <c r="A47" s="8">
        <v>7</v>
      </c>
      <c r="B47" s="8" t="s">
        <v>71</v>
      </c>
      <c r="C47" s="8">
        <v>93</v>
      </c>
      <c r="D47" s="8" t="s">
        <v>72</v>
      </c>
      <c r="E47" s="4">
        <v>78337944.5</v>
      </c>
      <c r="F47" s="4">
        <f>G47-E47</f>
        <v>20000000</v>
      </c>
      <c r="G47" s="4">
        <v>98337944.5</v>
      </c>
      <c r="H47" s="4">
        <v>98337944.5</v>
      </c>
      <c r="I47" s="4">
        <v>98337944.5</v>
      </c>
      <c r="J47" s="4">
        <f>I47-E47</f>
        <v>20000000</v>
      </c>
    </row>
    <row r="48" spans="1:10" x14ac:dyDescent="0.2">
      <c r="C48" s="8">
        <v>94</v>
      </c>
      <c r="D48" s="8" t="s">
        <v>73</v>
      </c>
      <c r="E48" s="4">
        <v>0</v>
      </c>
      <c r="G48" s="4">
        <v>0</v>
      </c>
      <c r="H48" s="4">
        <v>0</v>
      </c>
      <c r="I48" s="4">
        <v>0</v>
      </c>
      <c r="J48" s="4">
        <v>0</v>
      </c>
    </row>
    <row r="49" spans="1:10" x14ac:dyDescent="0.2">
      <c r="C49" s="8">
        <v>95</v>
      </c>
      <c r="D49" s="8" t="s">
        <v>74</v>
      </c>
      <c r="E49" s="4">
        <v>0</v>
      </c>
      <c r="G49" s="4">
        <v>0</v>
      </c>
      <c r="H49" s="4">
        <v>0</v>
      </c>
      <c r="I49" s="4">
        <v>0</v>
      </c>
      <c r="J49" s="4">
        <v>0</v>
      </c>
    </row>
    <row r="50" spans="1:10" x14ac:dyDescent="0.2">
      <c r="C50" s="8">
        <v>96</v>
      </c>
      <c r="D50" s="8" t="s">
        <v>75</v>
      </c>
      <c r="E50" s="4">
        <v>0</v>
      </c>
      <c r="G50" s="4">
        <v>0</v>
      </c>
      <c r="H50" s="4">
        <v>0</v>
      </c>
      <c r="I50" s="4">
        <v>0</v>
      </c>
      <c r="J50" s="4">
        <v>0</v>
      </c>
    </row>
    <row r="51" spans="1:10" x14ac:dyDescent="0.2">
      <c r="C51" s="8" t="s">
        <v>26</v>
      </c>
      <c r="D51" s="8" t="s">
        <v>76</v>
      </c>
      <c r="E51" s="4">
        <f>E54</f>
        <v>0</v>
      </c>
      <c r="F51" s="4">
        <f t="shared" ref="F51:I51" si="6">F54</f>
        <v>1358088.89</v>
      </c>
      <c r="G51" s="4">
        <f t="shared" si="6"/>
        <v>1358088.89</v>
      </c>
      <c r="H51" s="4">
        <f t="shared" si="6"/>
        <v>1358088.89</v>
      </c>
      <c r="I51" s="4">
        <f t="shared" si="6"/>
        <v>1358088.89</v>
      </c>
      <c r="J51" s="4">
        <f>I51-E51</f>
        <v>1358088.89</v>
      </c>
    </row>
    <row r="52" spans="1:10" x14ac:dyDescent="0.2">
      <c r="C52" s="8" t="s">
        <v>77</v>
      </c>
      <c r="D52" s="8" t="s">
        <v>78</v>
      </c>
      <c r="E52" s="4">
        <v>0</v>
      </c>
      <c r="G52" s="4">
        <v>0</v>
      </c>
      <c r="H52" s="4">
        <v>0</v>
      </c>
      <c r="I52" s="4">
        <v>0</v>
      </c>
      <c r="J52" s="4">
        <v>0</v>
      </c>
    </row>
    <row r="53" spans="1:10" x14ac:dyDescent="0.2">
      <c r="C53" s="8" t="s">
        <v>79</v>
      </c>
      <c r="D53" s="8" t="s">
        <v>80</v>
      </c>
      <c r="E53" s="4">
        <v>0</v>
      </c>
      <c r="G53" s="4">
        <v>0</v>
      </c>
      <c r="H53" s="4">
        <v>0</v>
      </c>
      <c r="I53" s="4">
        <v>0</v>
      </c>
      <c r="J53" s="4">
        <v>0</v>
      </c>
    </row>
    <row r="54" spans="1:10" x14ac:dyDescent="0.2">
      <c r="A54" s="8" t="s">
        <v>81</v>
      </c>
      <c r="C54" s="8" t="s">
        <v>82</v>
      </c>
      <c r="D54" s="8" t="s">
        <v>83</v>
      </c>
      <c r="E54" s="4">
        <v>0</v>
      </c>
      <c r="F54" s="4">
        <f>G54-E54</f>
        <v>1358088.89</v>
      </c>
      <c r="G54" s="4">
        <v>1358088.89</v>
      </c>
      <c r="H54" s="4">
        <v>1358088.89</v>
      </c>
      <c r="I54" s="4">
        <v>1358088.89</v>
      </c>
      <c r="J54" s="4">
        <v>1358088.89</v>
      </c>
    </row>
  </sheetData>
  <sheetProtection algorithmName="SHA-512" hashValue="WU4s+HVMkjKq+xSRyZ3ZWpi0MjhCI1fB0fwOrznOOX3CjofnNBuzX8t0+TN58uRglNQaVqTxT+PpB2y0KjHIhg==" saltValue="vAgY2bupcI/EPhyOVpVTXQ==" spinCount="100000" sheet="1" objects="1" scenarios="1" insertRows="0" deleteRows="0" autoFilter="0"/>
  <mergeCells count="1">
    <mergeCell ref="A1:K1"/>
  </mergeCells>
  <dataValidations disablePrompts="1" count="11">
    <dataValidation allowBlank="1" showInputMessage="1" showErrorMessage="1" prompt="Recaudado menos Estimado" sqref="J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E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H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I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G2"/>
    <dataValidation allowBlank="1" showInputMessage="1" showErrorMessage="1" prompt="Se refiere al código asignado por el CONAC de acuerdo a la estructura del Clasificador por Rubros de Ingreso. (DOF-2-ene-13). A dos dígitos." sqref="C2"/>
    <dataValidation allowBlank="1" showInputMessage="1" showErrorMessage="1" prompt="Se refiere al código asignado por el CONAC de acuerdo a la estructura de la Clasificación Económica. (DOF 7-jul-11). A_x000a_ tres dígitos." sqref="B2"/>
    <dataValidation allowBlank="1" showInputMessage="1" showErrorMessage="1" prompt="Se refiere al código asignado por el CONAC de acuerdo a la estructura del Clasificador por Fuente de Financiamiento. (DOF 2-ene-13). A un dígito." sqref="A2"/>
    <dataValidation allowBlank="1" showInputMessage="1" showErrorMessage="1" prompt="Las modificaciones realizadas al Pronóstico de Ingresos " sqref="F2"/>
    <dataValidation allowBlank="1" showInputMessage="1" showErrorMessage="1" prompt="Se refiere al nombre que se asigna a cada uno de los desagregados que se señalan." sqref="D2"/>
    <dataValidation allowBlank="1" showInputMessage="1" showErrorMessage="1" prompt="Sólo aplica cuando el importe de la columna de diferencia sea mayor a cero" sqref="K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="160" zoomScaleNormal="160" workbookViewId="0">
      <selection activeCell="A3" sqref="A3"/>
    </sheetView>
  </sheetViews>
  <sheetFormatPr baseColWidth="10" defaultRowHeight="11.25" x14ac:dyDescent="0.2"/>
  <cols>
    <col min="1" max="1" width="8.83203125" style="11" customWidth="1"/>
    <col min="2" max="2" width="50.83203125" style="11" customWidth="1"/>
    <col min="3" max="3" width="17.83203125" style="11" customWidth="1"/>
    <col min="4" max="4" width="20.83203125" style="11" customWidth="1"/>
    <col min="5" max="9" width="17.83203125" style="11" customWidth="1"/>
    <col min="10" max="16384" width="12" style="8"/>
  </cols>
  <sheetData>
    <row r="1" spans="1:9" s="14" customFormat="1" ht="35.1" customHeight="1" x14ac:dyDescent="0.2">
      <c r="A1" s="49" t="s">
        <v>85</v>
      </c>
      <c r="B1" s="50"/>
      <c r="C1" s="50"/>
      <c r="D1" s="50"/>
      <c r="E1" s="50"/>
      <c r="F1" s="50"/>
      <c r="G1" s="50"/>
      <c r="H1" s="50"/>
      <c r="I1" s="51"/>
    </row>
    <row r="2" spans="1:9" s="20" customFormat="1" ht="24.95" customHeight="1" x14ac:dyDescent="0.2">
      <c r="A2" s="21" t="s">
        <v>1</v>
      </c>
      <c r="B2" s="21" t="s">
        <v>0</v>
      </c>
      <c r="C2" s="22" t="s">
        <v>5</v>
      </c>
      <c r="D2" s="22" t="s">
        <v>27</v>
      </c>
      <c r="E2" s="22" t="s">
        <v>6</v>
      </c>
      <c r="F2" s="22" t="s">
        <v>7</v>
      </c>
      <c r="G2" s="22" t="s">
        <v>9</v>
      </c>
      <c r="H2" s="22" t="s">
        <v>10</v>
      </c>
      <c r="I2" s="23" t="s">
        <v>8</v>
      </c>
    </row>
    <row r="3" spans="1:9" x14ac:dyDescent="0.2">
      <c r="A3" s="48">
        <v>90001</v>
      </c>
      <c r="B3" s="19" t="s">
        <v>4</v>
      </c>
      <c r="C3" s="5">
        <f>C7+C8+C11+C17</f>
        <v>93328659</v>
      </c>
      <c r="D3" s="5">
        <f>D7+D8+D11+D16+D17+D18</f>
        <v>28224508.359999999</v>
      </c>
      <c r="E3" s="5">
        <f>E7+E8+E11+E17+E16+E18</f>
        <v>121553167.36</v>
      </c>
      <c r="F3" s="5">
        <f>F7+F8+F11+F17+F16+F18</f>
        <v>121553167.36</v>
      </c>
      <c r="G3" s="5">
        <f>G7+G8+G11+G17+G16+G18</f>
        <v>121553167.36</v>
      </c>
      <c r="H3" s="5">
        <f>+G3-C3</f>
        <v>28224508.359999999</v>
      </c>
      <c r="I3" s="15">
        <v>0</v>
      </c>
    </row>
    <row r="4" spans="1:9" x14ac:dyDescent="0.2">
      <c r="A4" s="39">
        <v>10</v>
      </c>
      <c r="B4" s="11" t="s">
        <v>11</v>
      </c>
      <c r="C4" s="4"/>
      <c r="D4" s="4"/>
      <c r="E4" s="4"/>
      <c r="F4" s="4"/>
      <c r="G4" s="4"/>
      <c r="H4" s="4"/>
      <c r="I4" s="16"/>
    </row>
    <row r="5" spans="1:9" x14ac:dyDescent="0.2">
      <c r="A5" s="39">
        <v>20</v>
      </c>
      <c r="B5" s="11" t="s">
        <v>12</v>
      </c>
      <c r="C5" s="4"/>
      <c r="D5" s="4"/>
      <c r="E5" s="4"/>
      <c r="F5" s="4"/>
      <c r="G5" s="4"/>
      <c r="H5" s="4"/>
      <c r="I5" s="16"/>
    </row>
    <row r="6" spans="1:9" x14ac:dyDescent="0.2">
      <c r="A6" s="39">
        <v>30</v>
      </c>
      <c r="B6" s="11" t="s">
        <v>13</v>
      </c>
      <c r="C6" s="4"/>
      <c r="D6" s="4"/>
      <c r="E6" s="4"/>
      <c r="F6" s="4"/>
      <c r="G6" s="4"/>
      <c r="H6" s="4"/>
      <c r="I6" s="16"/>
    </row>
    <row r="7" spans="1:9" x14ac:dyDescent="0.2">
      <c r="A7" s="39">
        <v>40</v>
      </c>
      <c r="B7" s="11" t="s">
        <v>14</v>
      </c>
      <c r="C7" s="4">
        <v>5221292</v>
      </c>
      <c r="D7" s="4">
        <f>E7-C7</f>
        <v>-141135.5</v>
      </c>
      <c r="E7" s="4">
        <v>5080156.5</v>
      </c>
      <c r="F7" s="4">
        <v>5080156.5</v>
      </c>
      <c r="G7" s="4">
        <v>5080156.5</v>
      </c>
      <c r="H7" s="4">
        <f>+G7-C7</f>
        <v>-141135.5</v>
      </c>
      <c r="I7" s="16"/>
    </row>
    <row r="8" spans="1:9" x14ac:dyDescent="0.2">
      <c r="A8" s="39">
        <v>50</v>
      </c>
      <c r="B8" s="11" t="s">
        <v>15</v>
      </c>
      <c r="C8" s="4">
        <v>5370599</v>
      </c>
      <c r="D8" s="4">
        <f t="shared" ref="D8:D12" si="0">E8-C8</f>
        <v>-911252.56000000052</v>
      </c>
      <c r="E8" s="4">
        <v>4459346.4399999995</v>
      </c>
      <c r="F8" s="4">
        <v>4459346.4399999995</v>
      </c>
      <c r="G8" s="4">
        <v>4459346.4399999995</v>
      </c>
      <c r="H8" s="4">
        <f t="shared" ref="H8:H12" si="1">+G8-C8</f>
        <v>-911252.56000000052</v>
      </c>
      <c r="I8" s="16"/>
    </row>
    <row r="9" spans="1:9" x14ac:dyDescent="0.2">
      <c r="A9" s="39">
        <v>51</v>
      </c>
      <c r="B9" s="40" t="s">
        <v>16</v>
      </c>
      <c r="C9" s="4">
        <v>4575624</v>
      </c>
      <c r="D9" s="4">
        <f t="shared" si="0"/>
        <v>-1416629.5</v>
      </c>
      <c r="E9" s="4">
        <v>3158994.5</v>
      </c>
      <c r="F9" s="4">
        <v>3158994.5</v>
      </c>
      <c r="G9" s="4">
        <v>3158994.5</v>
      </c>
      <c r="H9" s="4">
        <f t="shared" si="1"/>
        <v>-1416629.5</v>
      </c>
      <c r="I9" s="16"/>
    </row>
    <row r="10" spans="1:9" x14ac:dyDescent="0.2">
      <c r="A10" s="39">
        <v>52</v>
      </c>
      <c r="B10" s="40" t="s">
        <v>17</v>
      </c>
      <c r="C10" s="4">
        <v>794975</v>
      </c>
      <c r="D10" s="4">
        <f t="shared" si="0"/>
        <v>505376.93999999994</v>
      </c>
      <c r="E10" s="4">
        <v>1300351.94</v>
      </c>
      <c r="F10" s="4">
        <v>1300351.94</v>
      </c>
      <c r="G10" s="4">
        <v>1300351.94</v>
      </c>
      <c r="H10" s="4">
        <f t="shared" si="1"/>
        <v>505376.93999999994</v>
      </c>
      <c r="I10" s="16"/>
    </row>
    <row r="11" spans="1:9" x14ac:dyDescent="0.2">
      <c r="A11" s="39">
        <v>60</v>
      </c>
      <c r="B11" s="11" t="s">
        <v>18</v>
      </c>
      <c r="C11" s="4">
        <v>4398823.5</v>
      </c>
      <c r="D11" s="4">
        <f t="shared" si="0"/>
        <v>-245003.18999999994</v>
      </c>
      <c r="E11" s="4">
        <v>4153820.31</v>
      </c>
      <c r="F11" s="4">
        <v>4153820.31</v>
      </c>
      <c r="G11" s="4">
        <v>4153820.31</v>
      </c>
      <c r="H11" s="4">
        <f t="shared" si="1"/>
        <v>-245003.18999999994</v>
      </c>
      <c r="I11" s="16"/>
    </row>
    <row r="12" spans="1:9" x14ac:dyDescent="0.2">
      <c r="A12" s="39">
        <v>61</v>
      </c>
      <c r="B12" s="40" t="s">
        <v>16</v>
      </c>
      <c r="C12" s="4">
        <v>4398823.5</v>
      </c>
      <c r="D12" s="4">
        <f t="shared" si="0"/>
        <v>-245003.18999999994</v>
      </c>
      <c r="E12" s="4">
        <v>4153820.31</v>
      </c>
      <c r="F12" s="4">
        <v>4153820.31</v>
      </c>
      <c r="G12" s="4">
        <v>4153820.31</v>
      </c>
      <c r="H12" s="4">
        <f t="shared" si="1"/>
        <v>-245003.18999999994</v>
      </c>
      <c r="I12" s="16"/>
    </row>
    <row r="13" spans="1:9" x14ac:dyDescent="0.2">
      <c r="A13" s="39">
        <v>62</v>
      </c>
      <c r="B13" s="40" t="s">
        <v>17</v>
      </c>
      <c r="C13" s="4"/>
      <c r="D13" s="4"/>
      <c r="E13" s="4"/>
      <c r="F13" s="4"/>
      <c r="G13" s="4"/>
      <c r="H13" s="4"/>
      <c r="I13" s="16"/>
    </row>
    <row r="14" spans="1:9" ht="33.75" x14ac:dyDescent="0.2">
      <c r="A14" s="39">
        <v>69</v>
      </c>
      <c r="B14" s="41" t="s">
        <v>28</v>
      </c>
      <c r="C14" s="4"/>
      <c r="D14" s="4"/>
      <c r="E14" s="4"/>
      <c r="F14" s="4"/>
      <c r="G14" s="4"/>
      <c r="H14" s="4"/>
      <c r="I14" s="16"/>
    </row>
    <row r="15" spans="1:9" x14ac:dyDescent="0.2">
      <c r="A15" s="39">
        <v>70</v>
      </c>
      <c r="B15" s="11" t="s">
        <v>19</v>
      </c>
      <c r="C15" s="4"/>
      <c r="D15" s="4"/>
      <c r="E15" s="4"/>
      <c r="F15" s="4"/>
      <c r="G15" s="4"/>
      <c r="H15" s="4"/>
      <c r="I15" s="16"/>
    </row>
    <row r="16" spans="1:9" x14ac:dyDescent="0.2">
      <c r="A16" s="39">
        <v>80</v>
      </c>
      <c r="B16" s="11" t="s">
        <v>20</v>
      </c>
      <c r="C16" s="4"/>
      <c r="D16" s="4">
        <f t="shared" ref="D16:D18" si="2">E16-C16</f>
        <v>8163810.7199999997</v>
      </c>
      <c r="E16" s="4">
        <v>8163810.7199999997</v>
      </c>
      <c r="F16" s="4">
        <v>8163810.7199999997</v>
      </c>
      <c r="G16" s="4">
        <v>8163810.7199999997</v>
      </c>
      <c r="H16" s="4">
        <f t="shared" ref="H16:H18" si="3">+G16-C16</f>
        <v>8163810.7199999997</v>
      </c>
      <c r="I16" s="16"/>
    </row>
    <row r="17" spans="1:9" x14ac:dyDescent="0.2">
      <c r="A17" s="39">
        <v>90</v>
      </c>
      <c r="B17" s="11" t="s">
        <v>22</v>
      </c>
      <c r="C17" s="4">
        <v>78337944.5</v>
      </c>
      <c r="D17" s="4">
        <f t="shared" si="2"/>
        <v>20000000</v>
      </c>
      <c r="E17" s="4">
        <v>98337944.5</v>
      </c>
      <c r="F17" s="4">
        <v>98337944.5</v>
      </c>
      <c r="G17" s="4">
        <v>98337944.5</v>
      </c>
      <c r="H17" s="4">
        <f t="shared" si="3"/>
        <v>20000000</v>
      </c>
      <c r="I17" s="16"/>
    </row>
    <row r="18" spans="1:9" x14ac:dyDescent="0.2">
      <c r="A18" s="42" t="s">
        <v>26</v>
      </c>
      <c r="B18" s="43" t="s">
        <v>21</v>
      </c>
      <c r="C18" s="17">
        <v>0</v>
      </c>
      <c r="D18" s="17">
        <f t="shared" si="2"/>
        <v>1358088.89</v>
      </c>
      <c r="E18" s="17">
        <v>1358088.89</v>
      </c>
      <c r="F18" s="17">
        <v>1358088.89</v>
      </c>
      <c r="G18" s="17">
        <v>1358088.89</v>
      </c>
      <c r="H18" s="17">
        <f t="shared" si="3"/>
        <v>1358088.89</v>
      </c>
      <c r="I18" s="18"/>
    </row>
    <row r="20" spans="1:9" x14ac:dyDescent="0.2">
      <c r="A20" s="27" t="s">
        <v>30</v>
      </c>
      <c r="B20" s="28"/>
      <c r="C20" s="28"/>
      <c r="D20" s="29"/>
    </row>
    <row r="21" spans="1:9" x14ac:dyDescent="0.2">
      <c r="A21" s="30"/>
      <c r="B21" s="28"/>
      <c r="C21" s="28"/>
      <c r="D21" s="29"/>
    </row>
    <row r="22" spans="1:9" x14ac:dyDescent="0.2">
      <c r="A22" s="31"/>
      <c r="B22" s="32"/>
      <c r="C22" s="31"/>
      <c r="D22" s="31"/>
      <c r="E22" s="8"/>
      <c r="F22" s="8"/>
      <c r="G22" s="8"/>
      <c r="H22" s="8"/>
      <c r="I22" s="8"/>
    </row>
    <row r="23" spans="1:9" x14ac:dyDescent="0.2">
      <c r="A23" s="33"/>
      <c r="B23" s="31"/>
      <c r="C23" s="31"/>
      <c r="D23" s="31"/>
      <c r="E23" s="8"/>
      <c r="F23" s="4"/>
      <c r="G23" s="8"/>
      <c r="H23" s="8"/>
      <c r="I23" s="8"/>
    </row>
    <row r="24" spans="1:9" x14ac:dyDescent="0.2">
      <c r="A24" s="33"/>
      <c r="B24" s="31"/>
      <c r="C24" s="33"/>
      <c r="D24" s="37"/>
      <c r="E24" s="8"/>
      <c r="F24" s="8"/>
      <c r="G24" s="8"/>
      <c r="H24" s="8"/>
      <c r="I24" s="8"/>
    </row>
    <row r="25" spans="1:9" x14ac:dyDescent="0.2">
      <c r="A25" s="33"/>
      <c r="B25" s="34"/>
      <c r="C25" s="35"/>
      <c r="D25" s="36"/>
      <c r="E25" s="8"/>
      <c r="F25" s="8"/>
      <c r="G25" s="8"/>
      <c r="H25" s="8"/>
      <c r="I25" s="8"/>
    </row>
  </sheetData>
  <sheetProtection algorithmName="SHA-512" hashValue="y1DPa2TexSy4rBZOKLGcMxpILrxDNpvLfrSJD2G3MDiVvaIPM5ICH545bvW6yS8BE3vMh/N8vZkSU7R0qljWPg==" saltValue="L4TADafGb/+pBltIM1lSDQ==" spinCount="100000" sheet="1" objects="1" scenarios="1" insertRows="0" deleteRows="0" autoFilter="0"/>
  <mergeCells count="1">
    <mergeCell ref="A1:I1"/>
  </mergeCells>
  <dataValidations count="9">
    <dataValidation allowBlank="1" showInputMessage="1" showErrorMessage="1" prompt="Las modificaciones realizadas al Pronóstico de Ingresos " sqref="D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E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C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G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F2"/>
    <dataValidation allowBlank="1" showInputMessage="1" showErrorMessage="1" prompt="Se refiere al nombre que se asigna a cada uno de los desagregados que se señalan." sqref="B2"/>
    <dataValidation allowBlank="1" showInputMessage="1" showErrorMessage="1" prompt="Recaudado menos estimado" sqref="H2"/>
    <dataValidation allowBlank="1" showInputMessage="1" showErrorMessage="1" prompt="Sólo aplica cuando el importe de la columna de diferencia sea mayor a cero" sqref="I2"/>
    <dataValidation allowBlank="1" showInputMessage="1" showErrorMessage="1" prompt="Se refiere al código asignado por el CONAC de acuerdo a la estructura del Clasificador por Rubros de Ingreso. (DOF-2-ene-13). A dos dígitos." sqref="A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1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zoomScale="145" zoomScaleNormal="145" workbookViewId="0">
      <selection activeCell="A3" sqref="A3"/>
    </sheetView>
  </sheetViews>
  <sheetFormatPr baseColWidth="10" defaultRowHeight="11.25" x14ac:dyDescent="0.2"/>
  <cols>
    <col min="1" max="1" width="8.83203125" style="11" customWidth="1"/>
    <col min="2" max="2" width="50.83203125" style="11" customWidth="1"/>
    <col min="3" max="3" width="17.83203125" style="11" customWidth="1"/>
    <col min="4" max="4" width="19.83203125" style="11" customWidth="1"/>
    <col min="5" max="5" width="17.83203125" style="11" customWidth="1"/>
    <col min="6" max="6" width="19.83203125" style="11" customWidth="1"/>
    <col min="7" max="9" width="17.83203125" style="11" customWidth="1"/>
    <col min="10" max="16384" width="12" style="8"/>
  </cols>
  <sheetData>
    <row r="1" spans="1:9" s="14" customFormat="1" ht="35.1" customHeight="1" x14ac:dyDescent="0.2">
      <c r="A1" s="49" t="s">
        <v>86</v>
      </c>
      <c r="B1" s="50"/>
      <c r="C1" s="50"/>
      <c r="D1" s="50"/>
      <c r="E1" s="50"/>
      <c r="F1" s="50"/>
      <c r="G1" s="50"/>
      <c r="H1" s="50"/>
      <c r="I1" s="51"/>
    </row>
    <row r="2" spans="1:9" s="20" customFormat="1" ht="24.95" customHeight="1" x14ac:dyDescent="0.2">
      <c r="A2" s="21" t="s">
        <v>1</v>
      </c>
      <c r="B2" s="24" t="s">
        <v>0</v>
      </c>
      <c r="C2" s="23" t="s">
        <v>5</v>
      </c>
      <c r="D2" s="22" t="s">
        <v>27</v>
      </c>
      <c r="E2" s="23" t="s">
        <v>6</v>
      </c>
      <c r="F2" s="23" t="s">
        <v>7</v>
      </c>
      <c r="G2" s="23" t="s">
        <v>9</v>
      </c>
      <c r="H2" s="23" t="s">
        <v>10</v>
      </c>
      <c r="I2" s="23" t="s">
        <v>8</v>
      </c>
    </row>
    <row r="3" spans="1:9" x14ac:dyDescent="0.2">
      <c r="A3" s="47">
        <v>90001</v>
      </c>
      <c r="B3" s="44" t="s">
        <v>4</v>
      </c>
      <c r="C3" s="9">
        <f>C7+C8+C11+C15+C16</f>
        <v>93328659</v>
      </c>
      <c r="D3" s="9">
        <f>D7+D8+D11+D15+D16+D22</f>
        <v>28224508.359999999</v>
      </c>
      <c r="E3" s="9">
        <f>E7+E8+E11+E15+E16+E22</f>
        <v>121553167.36</v>
      </c>
      <c r="F3" s="9">
        <f>F7+F8+F11+F15+F16+F22</f>
        <v>121553167.36</v>
      </c>
      <c r="G3" s="9">
        <f>G7+G8+G11+G15+G16+G22</f>
        <v>121553167.36</v>
      </c>
      <c r="H3" s="5">
        <f>+G3-C3</f>
        <v>28224508.359999999</v>
      </c>
      <c r="I3" s="10">
        <v>0</v>
      </c>
    </row>
    <row r="4" spans="1:9" x14ac:dyDescent="0.2">
      <c r="A4" s="38">
        <v>90002</v>
      </c>
      <c r="B4" s="45" t="s">
        <v>23</v>
      </c>
      <c r="C4" s="5"/>
      <c r="D4" s="5"/>
      <c r="E4" s="5"/>
      <c r="F4" s="5"/>
      <c r="G4" s="5"/>
      <c r="H4" s="5"/>
      <c r="I4" s="15"/>
    </row>
    <row r="5" spans="1:9" x14ac:dyDescent="0.2">
      <c r="A5" s="39">
        <v>10</v>
      </c>
      <c r="B5" s="46" t="s">
        <v>11</v>
      </c>
      <c r="C5" s="4"/>
      <c r="D5" s="4"/>
      <c r="E5" s="4"/>
      <c r="F5" s="4"/>
      <c r="G5" s="4"/>
      <c r="H5" s="5"/>
      <c r="I5" s="16"/>
    </row>
    <row r="6" spans="1:9" x14ac:dyDescent="0.2">
      <c r="A6" s="39">
        <v>30</v>
      </c>
      <c r="B6" s="46" t="s">
        <v>13</v>
      </c>
      <c r="C6" s="4"/>
      <c r="D6" s="4"/>
      <c r="E6" s="4"/>
      <c r="F6" s="4"/>
      <c r="G6" s="4"/>
      <c r="H6" s="5"/>
      <c r="I6" s="16"/>
    </row>
    <row r="7" spans="1:9" x14ac:dyDescent="0.2">
      <c r="A7" s="39">
        <v>40</v>
      </c>
      <c r="B7" s="46" t="s">
        <v>14</v>
      </c>
      <c r="C7" s="4">
        <v>5221292</v>
      </c>
      <c r="D7" s="4">
        <v>-141135.5</v>
      </c>
      <c r="E7" s="4">
        <v>5080156.5</v>
      </c>
      <c r="F7" s="4">
        <v>5080156.5</v>
      </c>
      <c r="G7" s="4">
        <v>5080156.5</v>
      </c>
      <c r="H7" s="4">
        <v>-141135.5</v>
      </c>
      <c r="I7" s="16"/>
    </row>
    <row r="8" spans="1:9" x14ac:dyDescent="0.2">
      <c r="A8" s="39">
        <v>50</v>
      </c>
      <c r="B8" s="46" t="s">
        <v>15</v>
      </c>
      <c r="C8" s="4">
        <v>5370599</v>
      </c>
      <c r="D8" s="4">
        <v>-911252.56000000052</v>
      </c>
      <c r="E8" s="4">
        <v>4459346.4399999995</v>
      </c>
      <c r="F8" s="4">
        <v>4459346.4399999995</v>
      </c>
      <c r="G8" s="4">
        <v>4459346.4399999995</v>
      </c>
      <c r="H8" s="4">
        <v>-911252.56000000052</v>
      </c>
      <c r="I8" s="16"/>
    </row>
    <row r="9" spans="1:9" x14ac:dyDescent="0.2">
      <c r="A9" s="39">
        <v>51</v>
      </c>
      <c r="B9" s="40" t="s">
        <v>16</v>
      </c>
      <c r="C9" s="4">
        <v>4575624</v>
      </c>
      <c r="D9" s="4">
        <v>-1416629.5</v>
      </c>
      <c r="E9" s="4">
        <v>3158994.5</v>
      </c>
      <c r="F9" s="4">
        <v>3158994.5</v>
      </c>
      <c r="G9" s="4">
        <v>3158994.5</v>
      </c>
      <c r="H9" s="4">
        <v>-1416629.5</v>
      </c>
      <c r="I9" s="16"/>
    </row>
    <row r="10" spans="1:9" x14ac:dyDescent="0.2">
      <c r="A10" s="39">
        <v>52</v>
      </c>
      <c r="B10" s="40" t="s">
        <v>17</v>
      </c>
      <c r="C10" s="4">
        <v>794975</v>
      </c>
      <c r="D10" s="4">
        <v>505376.93999999994</v>
      </c>
      <c r="E10" s="4">
        <v>1300351.94</v>
      </c>
      <c r="F10" s="4">
        <v>1300351.94</v>
      </c>
      <c r="G10" s="4">
        <v>1300351.94</v>
      </c>
      <c r="H10" s="4">
        <v>505376.93999999994</v>
      </c>
      <c r="I10" s="16"/>
    </row>
    <row r="11" spans="1:9" x14ac:dyDescent="0.2">
      <c r="A11" s="39">
        <v>60</v>
      </c>
      <c r="B11" s="46" t="s">
        <v>18</v>
      </c>
      <c r="C11" s="4">
        <v>4398823.5</v>
      </c>
      <c r="D11" s="4">
        <v>-245003.18999999994</v>
      </c>
      <c r="E11" s="4">
        <v>4153820.31</v>
      </c>
      <c r="F11" s="4">
        <v>4153820.31</v>
      </c>
      <c r="G11" s="4">
        <v>4153820.31</v>
      </c>
      <c r="H11" s="4">
        <v>-245003.18999999994</v>
      </c>
      <c r="I11" s="16"/>
    </row>
    <row r="12" spans="1:9" x14ac:dyDescent="0.2">
      <c r="A12" s="39">
        <v>61</v>
      </c>
      <c r="B12" s="40" t="s">
        <v>16</v>
      </c>
      <c r="C12" s="4">
        <v>4398823.5</v>
      </c>
      <c r="D12" s="4">
        <v>-245003.18999999994</v>
      </c>
      <c r="E12" s="4">
        <v>4153820.31</v>
      </c>
      <c r="F12" s="4">
        <v>4153820.31</v>
      </c>
      <c r="G12" s="4">
        <v>4153820.31</v>
      </c>
      <c r="H12" s="4">
        <v>-245003.18999999994</v>
      </c>
      <c r="I12" s="16"/>
    </row>
    <row r="13" spans="1:9" x14ac:dyDescent="0.2">
      <c r="A13" s="39">
        <v>62</v>
      </c>
      <c r="B13" s="40" t="s">
        <v>17</v>
      </c>
      <c r="C13" s="4"/>
      <c r="D13" s="4"/>
      <c r="E13" s="4"/>
      <c r="F13" s="4"/>
      <c r="G13" s="4"/>
      <c r="H13" s="4"/>
      <c r="I13" s="16"/>
    </row>
    <row r="14" spans="1:9" ht="33.75" x14ac:dyDescent="0.2">
      <c r="A14" s="39">
        <v>69</v>
      </c>
      <c r="B14" s="41" t="s">
        <v>28</v>
      </c>
      <c r="C14" s="4"/>
      <c r="D14" s="4"/>
      <c r="E14" s="4"/>
      <c r="F14" s="4"/>
      <c r="G14" s="4"/>
      <c r="H14" s="4"/>
      <c r="I14" s="16"/>
    </row>
    <row r="15" spans="1:9" x14ac:dyDescent="0.2">
      <c r="A15" s="39">
        <v>80</v>
      </c>
      <c r="B15" s="46" t="s">
        <v>20</v>
      </c>
      <c r="C15" s="4"/>
      <c r="D15" s="4">
        <v>8163810.7199999997</v>
      </c>
      <c r="E15" s="4">
        <v>8163810.7199999997</v>
      </c>
      <c r="F15" s="4">
        <v>8163810.7199999997</v>
      </c>
      <c r="G15" s="4">
        <v>8163810.7199999997</v>
      </c>
      <c r="H15" s="4">
        <v>8163810.7199999997</v>
      </c>
      <c r="I15" s="16"/>
    </row>
    <row r="16" spans="1:9" x14ac:dyDescent="0.2">
      <c r="A16" s="39">
        <v>90</v>
      </c>
      <c r="B16" s="46" t="s">
        <v>22</v>
      </c>
      <c r="C16" s="4">
        <v>78337944.5</v>
      </c>
      <c r="D16" s="4">
        <v>20000000</v>
      </c>
      <c r="E16" s="4">
        <v>98337944.5</v>
      </c>
      <c r="F16" s="4">
        <v>98337944.5</v>
      </c>
      <c r="G16" s="4">
        <v>98337944.5</v>
      </c>
      <c r="H16" s="4">
        <v>20000000</v>
      </c>
      <c r="I16" s="16"/>
    </row>
    <row r="17" spans="1:9" x14ac:dyDescent="0.2">
      <c r="A17" s="38">
        <v>90003</v>
      </c>
      <c r="B17" s="45" t="s">
        <v>24</v>
      </c>
      <c r="C17" s="5"/>
      <c r="D17" s="5"/>
      <c r="E17" s="5"/>
      <c r="F17" s="5"/>
      <c r="G17" s="5"/>
      <c r="H17" s="4"/>
      <c r="I17" s="15"/>
    </row>
    <row r="18" spans="1:9" x14ac:dyDescent="0.2">
      <c r="A18" s="39">
        <v>20</v>
      </c>
      <c r="B18" s="46" t="s">
        <v>12</v>
      </c>
      <c r="C18" s="4"/>
      <c r="D18" s="4"/>
      <c r="E18" s="4"/>
      <c r="F18" s="4"/>
      <c r="G18" s="4"/>
      <c r="H18" s="4"/>
      <c r="I18" s="16"/>
    </row>
    <row r="19" spans="1:9" x14ac:dyDescent="0.2">
      <c r="A19" s="39">
        <v>70</v>
      </c>
      <c r="B19" s="46" t="s">
        <v>19</v>
      </c>
      <c r="C19" s="4"/>
      <c r="D19" s="4"/>
      <c r="E19" s="4"/>
      <c r="F19" s="4"/>
      <c r="G19" s="4"/>
      <c r="H19" s="4"/>
      <c r="I19" s="16"/>
    </row>
    <row r="20" spans="1:9" x14ac:dyDescent="0.2">
      <c r="A20" s="39">
        <v>90</v>
      </c>
      <c r="B20" s="46" t="s">
        <v>22</v>
      </c>
      <c r="C20" s="4"/>
      <c r="D20" s="4"/>
      <c r="E20" s="4"/>
      <c r="F20" s="4"/>
      <c r="G20" s="4"/>
      <c r="H20" s="5"/>
      <c r="I20" s="16"/>
    </row>
    <row r="21" spans="1:9" x14ac:dyDescent="0.2">
      <c r="A21" s="38">
        <v>90004</v>
      </c>
      <c r="B21" s="14" t="s">
        <v>25</v>
      </c>
      <c r="C21" s="5"/>
      <c r="D21" s="5"/>
      <c r="E21" s="5"/>
      <c r="F21" s="5"/>
      <c r="G21" s="5"/>
      <c r="H21" s="5"/>
      <c r="I21" s="15"/>
    </row>
    <row r="22" spans="1:9" x14ac:dyDescent="0.2">
      <c r="A22" s="42" t="s">
        <v>26</v>
      </c>
      <c r="B22" s="43" t="s">
        <v>21</v>
      </c>
      <c r="C22" s="17"/>
      <c r="D22" s="17">
        <f>CRI!D18</f>
        <v>1358088.89</v>
      </c>
      <c r="E22" s="17">
        <f>CRI!E18</f>
        <v>1358088.89</v>
      </c>
      <c r="F22" s="17">
        <f>CRI!F18</f>
        <v>1358088.89</v>
      </c>
      <c r="G22" s="17">
        <f>CRI!G18</f>
        <v>1358088.89</v>
      </c>
      <c r="H22" s="17">
        <f t="shared" ref="H22" si="0">+G22-C22</f>
        <v>1358088.89</v>
      </c>
      <c r="I22" s="18"/>
    </row>
    <row r="24" spans="1:9" x14ac:dyDescent="0.2">
      <c r="A24" s="27" t="s">
        <v>30</v>
      </c>
      <c r="B24" s="28"/>
      <c r="C24" s="28"/>
      <c r="D24" s="29"/>
    </row>
    <row r="25" spans="1:9" x14ac:dyDescent="0.2">
      <c r="A25" s="30"/>
      <c r="B25" s="28"/>
      <c r="C25" s="28"/>
      <c r="D25" s="29"/>
    </row>
    <row r="26" spans="1:9" x14ac:dyDescent="0.2">
      <c r="A26" s="31"/>
      <c r="B26" s="32"/>
      <c r="C26" s="31"/>
      <c r="D26" s="31"/>
      <c r="E26" s="8"/>
      <c r="F26" s="8"/>
      <c r="G26" s="8"/>
      <c r="H26" s="8"/>
      <c r="I26" s="8"/>
    </row>
    <row r="27" spans="1:9" x14ac:dyDescent="0.2">
      <c r="A27" s="33"/>
      <c r="B27" s="31"/>
      <c r="C27" s="31"/>
      <c r="D27" s="31"/>
      <c r="E27" s="8"/>
      <c r="F27" s="8"/>
      <c r="G27" s="8"/>
      <c r="H27" s="8"/>
      <c r="I27" s="8"/>
    </row>
    <row r="28" spans="1:9" x14ac:dyDescent="0.2">
      <c r="A28" s="33"/>
      <c r="B28" s="31"/>
      <c r="C28" s="33"/>
      <c r="D28" s="8"/>
      <c r="E28" s="8"/>
      <c r="F28" s="37"/>
      <c r="G28" s="8"/>
      <c r="H28" s="8"/>
      <c r="I28" s="8"/>
    </row>
    <row r="29" spans="1:9" x14ac:dyDescent="0.2">
      <c r="A29" s="33"/>
      <c r="B29" s="34"/>
      <c r="C29" s="35"/>
      <c r="D29" s="8"/>
      <c r="E29" s="8"/>
      <c r="F29" s="36"/>
      <c r="G29" s="8"/>
      <c r="H29" s="8"/>
      <c r="I29" s="8"/>
    </row>
    <row r="30" spans="1:9" x14ac:dyDescent="0.2">
      <c r="A30" s="8"/>
      <c r="B30" s="8"/>
      <c r="C30" s="8"/>
      <c r="D30" s="8"/>
      <c r="E30" s="8"/>
      <c r="F30" s="8"/>
      <c r="G30" s="8"/>
      <c r="H30" s="8"/>
      <c r="I30" s="8"/>
    </row>
  </sheetData>
  <sheetProtection algorithmName="SHA-512" hashValue="dosp47RMcb0h/9B6g6Ru0A4+ivVfB3dkYCuj+TwKowxZVbEEpR5p/wmRWkCacol8uSx7PHBJpfK3XOrs9u+kVQ==" saltValue="RV3C2sOsRdLo+V0zucHjcQ==" spinCount="100000" sheet="1" objects="1" scenarios="1" insertRows="0" deleteRows="0" autoFilter="0"/>
  <mergeCells count="1">
    <mergeCell ref="A1:I1"/>
  </mergeCells>
  <dataValidations count="9">
    <dataValidation allowBlank="1" showInputMessage="1" showErrorMessage="1" prompt="Las modificaciones realizadas al Pronóstico de Ingresos " sqref="D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E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C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G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F2"/>
    <dataValidation allowBlank="1" showInputMessage="1" showErrorMessage="1" prompt="Se refiere al nombre que se asigna a cada uno de los desagregados que se señalan." sqref="B2"/>
    <dataValidation allowBlank="1" showInputMessage="1" showErrorMessage="1" prompt="Sólo aplica cuando el importe de la columna de diferencia sea mayor a cero" sqref="I2"/>
    <dataValidation allowBlank="1" showInputMessage="1" showErrorMessage="1" prompt="Recaudado menos estimado" sqref="H2"/>
    <dataValidation allowBlank="1" showInputMessage="1" showErrorMessage="1" prompt="Se refiere al código asignado por el CONAC de acuerdo a la estructura del Clasificador por Rubros de Ingreso. (DOF-2-ene-13). A dos dígitos." sqref="A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22" numberStoredAsText="1"/>
    <ignoredError sqref="H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EAI</vt:lpstr>
      <vt:lpstr>CRI</vt:lpstr>
      <vt:lpstr>CFF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2017-10-16T13:27:04Z</cp:lastPrinted>
  <dcterms:created xsi:type="dcterms:W3CDTF">2012-12-11T20:48:19Z</dcterms:created>
  <dcterms:modified xsi:type="dcterms:W3CDTF">2018-02-20T18:25:16Z</dcterms:modified>
</cp:coreProperties>
</file>